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20" windowHeight="113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C8" i="1" l="1"/>
  <c r="C9" i="1"/>
  <c r="C11" i="1" s="1"/>
  <c r="C10" i="1"/>
  <c r="C12" i="1" l="1"/>
  <c r="C13" i="1" s="1"/>
  <c r="C16" i="1" s="1"/>
</calcChain>
</file>

<file path=xl/sharedStrings.xml><?xml version="1.0" encoding="utf-8"?>
<sst xmlns="http://schemas.openxmlformats.org/spreadsheetml/2006/main" count="41" uniqueCount="35">
  <si>
    <t>desired volume flow rate</t>
  </si>
  <si>
    <t>Q</t>
  </si>
  <si>
    <t>m3/s</t>
  </si>
  <si>
    <t>desired head</t>
  </si>
  <si>
    <t>H</t>
  </si>
  <si>
    <t>m</t>
  </si>
  <si>
    <t>available motor speed</t>
  </si>
  <si>
    <t>n</t>
  </si>
  <si>
    <t>RPM</t>
  </si>
  <si>
    <t>available space for diameter</t>
  </si>
  <si>
    <t>D2</t>
  </si>
  <si>
    <t>available space for impeller width</t>
  </si>
  <si>
    <t>b</t>
  </si>
  <si>
    <t>Input data</t>
  </si>
  <si>
    <t>pump rotational speed</t>
  </si>
  <si>
    <t>omega</t>
  </si>
  <si>
    <t>rad/s</t>
  </si>
  <si>
    <t>circumferential velocity</t>
  </si>
  <si>
    <t>u2</t>
  </si>
  <si>
    <t>m/s</t>
  </si>
  <si>
    <t>c2m</t>
  </si>
  <si>
    <t>meridian velocity</t>
  </si>
  <si>
    <t>c2u</t>
  </si>
  <si>
    <t>w2u</t>
  </si>
  <si>
    <t>tan(beta2)</t>
  </si>
  <si>
    <t>beta2</t>
  </si>
  <si>
    <t>Outlet blade angle</t>
  </si>
  <si>
    <t>Result</t>
  </si>
  <si>
    <t>calculated from motor speed</t>
  </si>
  <si>
    <t>definition of circumferential velocity</t>
  </si>
  <si>
    <t>calculated from the volume flow rate</t>
  </si>
  <si>
    <t>calculated from Euler's pump equation</t>
  </si>
  <si>
    <t>calculated from the outlet velocity triangle</t>
  </si>
  <si>
    <t>-</t>
  </si>
  <si>
    <t>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</si>
</sst>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/>
    <xf numFmtId="0" fontId="0" fillId="0" borderId="0" xfId="0" applyFill="1" applyBorder="1"/>
    <xf numFmtId="0" fontId="0" fillId="0" borderId="0" xfId="0" applyFill="1"/>
    <xf numFmtId="0" fontId="1" fillId="3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0" xfId="0" quotePrefix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75" zoomScaleNormal="175" workbookViewId="0">
      <selection activeCell="A11" sqref="A11"/>
    </sheetView>
  </sheetViews>
  <sheetFormatPr defaultRowHeight="14.25" x14ac:dyDescent="0.2"/>
  <cols>
    <col min="1" max="1" width="29.5" customWidth="1"/>
  </cols>
  <sheetData>
    <row r="1" spans="1:5" ht="15" x14ac:dyDescent="0.25">
      <c r="A1" s="4" t="s">
        <v>13</v>
      </c>
      <c r="B1" s="1"/>
      <c r="C1" s="1"/>
      <c r="D1" s="1"/>
    </row>
    <row r="2" spans="1:5" x14ac:dyDescent="0.2">
      <c r="A2" s="1" t="s">
        <v>0</v>
      </c>
      <c r="B2" s="1" t="s">
        <v>1</v>
      </c>
      <c r="C2" s="1">
        <v>4.0000000000000001E-3</v>
      </c>
      <c r="D2" s="1" t="s">
        <v>2</v>
      </c>
    </row>
    <row r="3" spans="1:5" x14ac:dyDescent="0.2">
      <c r="A3" s="1" t="s">
        <v>3</v>
      </c>
      <c r="B3" s="1" t="s">
        <v>4</v>
      </c>
      <c r="C3" s="1">
        <v>15</v>
      </c>
      <c r="D3" s="1" t="s">
        <v>5</v>
      </c>
    </row>
    <row r="4" spans="1:5" x14ac:dyDescent="0.2">
      <c r="A4" s="1" t="s">
        <v>6</v>
      </c>
      <c r="B4" s="1" t="s">
        <v>7</v>
      </c>
      <c r="C4" s="1">
        <v>2950</v>
      </c>
      <c r="D4" s="1" t="s">
        <v>8</v>
      </c>
    </row>
    <row r="5" spans="1:5" x14ac:dyDescent="0.2">
      <c r="A5" s="1" t="s">
        <v>9</v>
      </c>
      <c r="B5" s="1" t="s">
        <v>10</v>
      </c>
      <c r="C5" s="1">
        <v>0.1</v>
      </c>
      <c r="D5" s="1" t="s">
        <v>5</v>
      </c>
    </row>
    <row r="6" spans="1:5" x14ac:dyDescent="0.2">
      <c r="A6" s="1" t="s">
        <v>11</v>
      </c>
      <c r="B6" s="1" t="s">
        <v>12</v>
      </c>
      <c r="C6" s="1">
        <v>5.0000000000000001E-3</v>
      </c>
      <c r="D6" s="1" t="s">
        <v>5</v>
      </c>
    </row>
    <row r="8" spans="1:5" x14ac:dyDescent="0.2">
      <c r="A8" s="2" t="s">
        <v>14</v>
      </c>
      <c r="B8" s="2" t="s">
        <v>15</v>
      </c>
      <c r="C8" s="3">
        <f>2*PI()*C4/60</f>
        <v>308.92327760299634</v>
      </c>
      <c r="D8" s="2" t="s">
        <v>16</v>
      </c>
      <c r="E8" s="2" t="s">
        <v>28</v>
      </c>
    </row>
    <row r="9" spans="1:5" x14ac:dyDescent="0.2">
      <c r="A9" s="2" t="s">
        <v>17</v>
      </c>
      <c r="B9" s="2" t="s">
        <v>18</v>
      </c>
      <c r="C9" s="3">
        <f>C5/2*C8</f>
        <v>15.446163880149818</v>
      </c>
      <c r="D9" s="2" t="s">
        <v>19</v>
      </c>
      <c r="E9" s="2" t="s">
        <v>29</v>
      </c>
    </row>
    <row r="10" spans="1:5" x14ac:dyDescent="0.2">
      <c r="A10" s="2" t="s">
        <v>21</v>
      </c>
      <c r="B10" s="2" t="s">
        <v>20</v>
      </c>
      <c r="C10" s="3">
        <f>C2/(C5*PI()*C6)</f>
        <v>2.5464790894703255</v>
      </c>
      <c r="D10" s="2" t="s">
        <v>19</v>
      </c>
      <c r="E10" s="2" t="s">
        <v>30</v>
      </c>
    </row>
    <row r="11" spans="1:5" x14ac:dyDescent="0.2">
      <c r="A11" s="2"/>
      <c r="B11" s="2" t="s">
        <v>22</v>
      </c>
      <c r="C11" s="3">
        <f>C3*9.81/C9</f>
        <v>9.526637237683687</v>
      </c>
      <c r="D11" s="2" t="s">
        <v>19</v>
      </c>
      <c r="E11" s="2" t="s">
        <v>31</v>
      </c>
    </row>
    <row r="12" spans="1:5" x14ac:dyDescent="0.2">
      <c r="A12" s="2"/>
      <c r="B12" s="2" t="s">
        <v>23</v>
      </c>
      <c r="C12" s="3">
        <f>C9-C11</f>
        <v>5.9195266424661312</v>
      </c>
      <c r="D12" s="2" t="s">
        <v>19</v>
      </c>
      <c r="E12" s="2" t="s">
        <v>32</v>
      </c>
    </row>
    <row r="13" spans="1:5" x14ac:dyDescent="0.2">
      <c r="A13" s="2"/>
      <c r="B13" s="2" t="s">
        <v>24</v>
      </c>
      <c r="C13" s="3">
        <f>C10/C12</f>
        <v>0.43018289185525788</v>
      </c>
      <c r="D13" s="7" t="s">
        <v>33</v>
      </c>
      <c r="E13" s="2" t="s">
        <v>32</v>
      </c>
    </row>
    <row r="14" spans="1:5" x14ac:dyDescent="0.2">
      <c r="A14" s="2"/>
    </row>
    <row r="15" spans="1:5" ht="15" x14ac:dyDescent="0.25">
      <c r="A15" s="6" t="s">
        <v>27</v>
      </c>
      <c r="B15" s="5"/>
      <c r="C15" s="5"/>
      <c r="D15" s="5"/>
    </row>
    <row r="16" spans="1:5" x14ac:dyDescent="0.2">
      <c r="A16" s="5" t="s">
        <v>26</v>
      </c>
      <c r="B16" s="5" t="s">
        <v>25</v>
      </c>
      <c r="C16" s="5">
        <f>ATAN(C13)*180/PI()</f>
        <v>23.27654794945688</v>
      </c>
      <c r="D16" s="5" t="s">
        <v>34</v>
      </c>
    </row>
    <row r="17" spans="1:4" x14ac:dyDescent="0.2">
      <c r="A17" s="2"/>
      <c r="B17" s="2"/>
      <c r="C17" s="3"/>
      <c r="D17" s="2"/>
    </row>
    <row r="18" spans="1:4" x14ac:dyDescent="0.2">
      <c r="A18" s="2"/>
      <c r="B18" s="2"/>
      <c r="C18" s="3"/>
      <c r="D18" s="2"/>
    </row>
    <row r="19" spans="1:4" x14ac:dyDescent="0.2">
      <c r="A19" s="2"/>
      <c r="B19" s="2"/>
      <c r="C19" s="3"/>
      <c r="D19" s="2"/>
    </row>
    <row r="20" spans="1:4" x14ac:dyDescent="0.2">
      <c r="A20" s="2"/>
      <c r="B20" s="2"/>
      <c r="C20" s="3"/>
      <c r="D20" s="2"/>
    </row>
    <row r="21" spans="1:4" x14ac:dyDescent="0.2">
      <c r="A21" s="2"/>
      <c r="B21" s="2"/>
      <c r="C21" s="3"/>
      <c r="D21" s="2"/>
    </row>
    <row r="22" spans="1:4" x14ac:dyDescent="0.2">
      <c r="A22" s="2"/>
      <c r="B22" s="2"/>
      <c r="C22" s="3"/>
      <c r="D22" s="2"/>
    </row>
    <row r="23" spans="1:4" x14ac:dyDescent="0.2">
      <c r="A23" s="2"/>
      <c r="B23" s="2"/>
      <c r="C23" s="3"/>
      <c r="D23" s="2"/>
    </row>
    <row r="24" spans="1:4" x14ac:dyDescent="0.2">
      <c r="A24" s="2"/>
      <c r="B24" s="2"/>
      <c r="C24" s="3"/>
      <c r="D2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Knorr Bremse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József Bene</dc:creator>
  <cp:lastModifiedBy>József Bene</cp:lastModifiedBy>
  <dcterms:created xsi:type="dcterms:W3CDTF">2019-02-26T10:30:03Z</dcterms:created>
  <dcterms:modified xsi:type="dcterms:W3CDTF">2019-02-26T13:42:04Z</dcterms:modified>
</cp:coreProperties>
</file>